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1" i="1" l="1"/>
  <c r="H29" i="1" l="1"/>
  <c r="H24" i="1"/>
  <c r="H57" i="1" l="1"/>
  <c r="H36" i="1"/>
  <c r="H18" i="1" l="1"/>
  <c r="H32" i="1" l="1"/>
  <c r="H30" i="1" l="1"/>
  <c r="H37" i="1" l="1"/>
  <c r="H14" i="1"/>
  <c r="H51" i="1" l="1"/>
  <c r="H59" i="1" s="1"/>
  <c r="H13" i="1" l="1"/>
</calcChain>
</file>

<file path=xl/sharedStrings.xml><?xml version="1.0" encoding="utf-8"?>
<sst xmlns="http://schemas.openxmlformats.org/spreadsheetml/2006/main" count="154" uniqueCount="98">
  <si>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</si>
  <si>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</si>
  <si>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</si>
  <si>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</si>
  <si>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</si>
  <si>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</si>
  <si>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</si>
  <si>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</si>
  <si>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</si>
  <si>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</si>
  <si>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</si>
  <si>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</si>
  <si>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</si>
  <si>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</si>
  <si>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</si>
  <si>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</si>
  <si>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</si>
  <si>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</si>
  <si>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</si>
  <si>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</si>
  <si>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</si>
  <si>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</si>
  <si>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</si>
  <si>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</si>
  <si>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</si>
  <si>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</si>
  <si>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</si>
  <si>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</si>
  <si>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</si>
  <si>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</si>
  <si>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 10.12.2021.</t>
  </si>
  <si>
    <t xml:space="preserve">Dana 10.12.2021.godine Dom zdravlja Požarevac je izvršio plaćanje prema dobavljačima: </t>
  </si>
  <si>
    <t>Primljena i neutrošena participacija od 10.12.2021.</t>
  </si>
  <si>
    <t xml:space="preserve">Primljena i neutrošena participacija od 10.12.2021. </t>
  </si>
  <si>
    <t>Dunav osiguranje</t>
  </si>
  <si>
    <t>Generali Osiguranje</t>
  </si>
  <si>
    <t>Aqva Marija</t>
  </si>
  <si>
    <t>Auto centar Mihajlović</t>
  </si>
  <si>
    <t>Auto centar Toplica</t>
  </si>
  <si>
    <t>Auto-Mirkos doo</t>
  </si>
  <si>
    <t>Alpha imaging</t>
  </si>
  <si>
    <t>Elektroluks-012 doo</t>
  </si>
  <si>
    <t>Elping s.a.</t>
  </si>
  <si>
    <t>Flora komerc</t>
  </si>
  <si>
    <t>Lavija</t>
  </si>
  <si>
    <t>MT:S Telekom Srbija 062</t>
  </si>
  <si>
    <t>MT:S Telekom Srbija 012</t>
  </si>
  <si>
    <t>Onoff</t>
  </si>
  <si>
    <t>Promitech</t>
  </si>
  <si>
    <t>Sektor</t>
  </si>
  <si>
    <t>Tehnomarket</t>
  </si>
  <si>
    <t>TNT</t>
  </si>
  <si>
    <t>51 11471055021</t>
  </si>
  <si>
    <t>51 11471055421</t>
  </si>
  <si>
    <t>51 11471055221</t>
  </si>
  <si>
    <t>51 11471055321</t>
  </si>
  <si>
    <t>51 11471055121</t>
  </si>
  <si>
    <t>N-3535/2021</t>
  </si>
  <si>
    <t>D-1430/2021</t>
  </si>
  <si>
    <t>382-21</t>
  </si>
  <si>
    <t>393-21</t>
  </si>
  <si>
    <t>399-21</t>
  </si>
  <si>
    <t>408-21</t>
  </si>
  <si>
    <t>21-RN013000069</t>
  </si>
  <si>
    <t>21-F02-00835</t>
  </si>
  <si>
    <t>21-F02-00926</t>
  </si>
  <si>
    <t>21-50-0193</t>
  </si>
  <si>
    <t>SFAPOR-174-0/21</t>
  </si>
  <si>
    <t>9766famp2158mpm21</t>
  </si>
  <si>
    <t>9702famp2189mpm21</t>
  </si>
  <si>
    <t>9777FAMP2233MPM21</t>
  </si>
  <si>
    <t>259/21</t>
  </si>
  <si>
    <t>295/21</t>
  </si>
  <si>
    <t>327/21</t>
  </si>
  <si>
    <t>7617/21</t>
  </si>
  <si>
    <t>7136/21</t>
  </si>
  <si>
    <t>1564/2021</t>
  </si>
  <si>
    <t>1569/2021</t>
  </si>
  <si>
    <t>1568/2021</t>
  </si>
  <si>
    <t>1598/2021</t>
  </si>
  <si>
    <t>1621/2021</t>
  </si>
  <si>
    <t>1644/2021</t>
  </si>
  <si>
    <t>1775/2021</t>
  </si>
  <si>
    <t>40-241-062-1110994</t>
  </si>
  <si>
    <t>94-241-012-1110993</t>
  </si>
  <si>
    <t>19/21</t>
  </si>
  <si>
    <t>20/21</t>
  </si>
  <si>
    <t>52-11/2021</t>
  </si>
  <si>
    <t>21-RN001001804</t>
  </si>
  <si>
    <t>21-RN001001816</t>
  </si>
  <si>
    <t>24-RN001001869</t>
  </si>
  <si>
    <t>21-RN001001962</t>
  </si>
  <si>
    <t>325-1/21</t>
  </si>
  <si>
    <t>358-1/21</t>
  </si>
  <si>
    <t>378-1/21</t>
  </si>
  <si>
    <t>371-1/21</t>
  </si>
  <si>
    <t>00128/2021</t>
  </si>
  <si>
    <t>UKUPNO MATERIJALNI TROŠKOVI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</si>
</sst>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6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6" fillId="0" borderId="1" xfId="1" applyBorder="1"/>
    <xf numFmtId="4" fontId="6" fillId="0" borderId="1" xfId="1" applyNumberFormat="1" applyBorder="1"/>
    <xf numFmtId="49" fontId="6" fillId="0" borderId="1" xfId="1" applyNumberFormat="1" applyBorder="1"/>
    <xf numFmtId="4" fontId="9" fillId="0" borderId="1" xfId="1" applyNumberFormat="1" applyFont="1" applyBorder="1"/>
    <xf numFmtId="0" fontId="9" fillId="0" borderId="1" xfId="1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11"/>
  <sheetViews>
    <sheetView tabSelected="1" topLeftCell="B46" zoomScaleNormal="100" workbookViewId="0">
      <selection activeCell="E113" sqref="E113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2</v>
      </c>
      <c r="C5" s="33"/>
      <c r="D5" s="33"/>
    </row>
    <row r="6" spans="2:15" x14ac:dyDescent="0.25">
      <c r="B6" s="33" t="s">
        <v>3</v>
      </c>
      <c r="C6" s="33"/>
      <c r="D6" s="33"/>
    </row>
    <row r="7" spans="2:15" x14ac:dyDescent="0.25">
      <c r="I7" s="10"/>
      <c r="J7" s="10"/>
    </row>
    <row r="8" spans="2:15" x14ac:dyDescent="0.25">
      <c r="B8" s="34" t="s">
        <v>30</v>
      </c>
      <c r="C8" s="34"/>
      <c r="D8" s="34"/>
      <c r="E8" s="34"/>
      <c r="F8" s="34"/>
      <c r="G8" s="34"/>
      <c r="H8" s="34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39" t="s">
        <v>4</v>
      </c>
      <c r="C11" s="40"/>
      <c r="D11" s="40"/>
      <c r="E11" s="40"/>
      <c r="F11" s="41"/>
      <c r="G11" s="1" t="s">
        <v>5</v>
      </c>
      <c r="H11" s="1" t="s">
        <v>6</v>
      </c>
      <c r="I11" s="10"/>
      <c r="J11" s="10"/>
      <c r="K11" s="35"/>
      <c r="L11" s="35"/>
      <c r="M11" s="35"/>
      <c r="N11" s="35"/>
      <c r="O11" s="35"/>
    </row>
    <row r="12" spans="2:15" x14ac:dyDescent="0.25">
      <c r="B12" s="37" t="s">
        <v>7</v>
      </c>
      <c r="C12" s="37"/>
      <c r="D12" s="37"/>
      <c r="E12" s="37"/>
      <c r="F12" s="37"/>
      <c r="G12" s="18">
        <v>44540</v>
      </c>
      <c r="H12" s="14">
        <v>1652941.93</v>
      </c>
      <c r="I12" s="10"/>
      <c r="J12" s="10"/>
      <c r="K12" s="8"/>
      <c r="L12" s="8"/>
      <c r="M12" s="8"/>
      <c r="N12" s="8"/>
      <c r="O12" s="8"/>
    </row>
    <row r="13" spans="2:15" x14ac:dyDescent="0.25">
      <c r="B13" s="36" t="s">
        <v>8</v>
      </c>
      <c r="C13" s="36"/>
      <c r="D13" s="36"/>
      <c r="E13" s="36"/>
      <c r="F13" s="36"/>
      <c r="G13" s="19">
        <v>44540</v>
      </c>
      <c r="H13" s="2">
        <f>H14+H30-H37-H51</f>
        <v>1619047.8999999997</v>
      </c>
      <c r="I13" s="10"/>
      <c r="J13" s="10"/>
      <c r="K13" s="8"/>
      <c r="L13" s="8"/>
      <c r="M13" s="8"/>
      <c r="N13" s="8"/>
      <c r="O13" s="8"/>
    </row>
    <row r="14" spans="2:15" x14ac:dyDescent="0.25">
      <c r="B14" s="38" t="s">
        <v>9</v>
      </c>
      <c r="C14" s="38"/>
      <c r="D14" s="38"/>
      <c r="E14" s="38"/>
      <c r="F14" s="38"/>
      <c r="G14" s="20">
        <v>44540</v>
      </c>
      <c r="H14" s="3">
        <f>H15+H16+H17+H18+H19+H20+H21+H22+H23+H24+H25+H26+H27+H29+H28</f>
        <v>2479268.9199999995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-1228.05-147600+147600-5200-1555.54+1068667-1187400.36-13333.32-11353.58+1068667-1127846.03+5406.25-21333.3-7541.83+22903.69-13135.6-1777.77+1068667-1101950.66-9999.99+1435750-1555.55-1129150.42-1333.32+1435750-1122164.75-11111.1-14308.69+1435750-1191802.85-52766-18333.32+37733.51+1720000-1245802.64-9111.1</f>
        <v>1353181.6899999992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25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f>1098916.67-1061884.38-27774.6+10460+50000+24623.62-37733.31-3754.09+1098916.67+1098916.67-1183272.4+38349.24</f>
        <v>1105764.0900000001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33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</f>
        <v>20323.139999999992</v>
      </c>
      <c r="I29" s="10"/>
      <c r="J29" s="10"/>
      <c r="K29" s="7"/>
      <c r="L29" s="7"/>
    </row>
    <row r="30" spans="2:12" x14ac:dyDescent="0.25">
      <c r="B30" s="29" t="s">
        <v>23</v>
      </c>
      <c r="C30" s="30"/>
      <c r="D30" s="30"/>
      <c r="E30" s="30"/>
      <c r="F30" s="31"/>
      <c r="G30" s="20">
        <v>44540</v>
      </c>
      <c r="H30" s="3">
        <f>H31+H32+H33+H34+H35+H36</f>
        <v>200346.40999999995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135083.33+135083.33-149724.79+135083.33-147556.67-6551.11+135083.33-151828.88+135083.33-153721.06+135083.33-124721.67+135083.33-129424.35+14773.33+135083.33-121115.78+160083-99971.73+160083-135976.87+160083-153115.23+110000-151884.42</f>
        <v>160096.40999999995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32</v>
      </c>
      <c r="C36" s="27"/>
      <c r="D36" s="27"/>
      <c r="E36" s="27"/>
      <c r="F36" s="28"/>
      <c r="G36" s="22"/>
      <c r="H36" s="9">
        <f>7347+1759-7347+11176+22041+7347+11176-42503+21730+5590+5590+15729+4553-23938</f>
        <v>40250</v>
      </c>
      <c r="I36" s="10"/>
      <c r="J36" s="10"/>
    </row>
    <row r="37" spans="2:13" x14ac:dyDescent="0.25">
      <c r="B37" s="45" t="s">
        <v>24</v>
      </c>
      <c r="C37" s="46"/>
      <c r="D37" s="46"/>
      <c r="E37" s="46"/>
      <c r="F37" s="47"/>
      <c r="G37" s="23">
        <v>44540</v>
      </c>
      <c r="H37" s="4">
        <f>SUM(H38:H50)</f>
        <v>1060567.43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v>1060567.43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45" t="s">
        <v>25</v>
      </c>
      <c r="C51" s="46"/>
      <c r="D51" s="46"/>
      <c r="E51" s="46"/>
      <c r="F51" s="47"/>
      <c r="G51" s="23">
        <v>44540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48" t="s">
        <v>26</v>
      </c>
      <c r="C57" s="49"/>
      <c r="D57" s="49"/>
      <c r="E57" s="49"/>
      <c r="F57" s="50"/>
      <c r="G57" s="24">
        <v>44540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</f>
        <v>33894.029999999242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42" t="s">
        <v>28</v>
      </c>
      <c r="C59" s="43"/>
      <c r="D59" s="43"/>
      <c r="E59" s="43"/>
      <c r="F59" s="44"/>
      <c r="G59" s="22"/>
      <c r="H59" s="6">
        <f>H14+H30-H37-H51+H57-H58</f>
        <v>1652941.929999999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B63" s="51" t="s">
        <v>34</v>
      </c>
      <c r="C63" s="52">
        <v>20655.84</v>
      </c>
      <c r="D63" s="53" t="s">
        <v>52</v>
      </c>
    </row>
    <row r="64" spans="2:12" x14ac:dyDescent="0.25">
      <c r="B64" s="51" t="s">
        <v>34</v>
      </c>
      <c r="C64" s="52">
        <v>3351.72</v>
      </c>
      <c r="D64" s="53" t="s">
        <v>53</v>
      </c>
    </row>
    <row r="65" spans="2:4" x14ac:dyDescent="0.25">
      <c r="B65" s="51" t="s">
        <v>34</v>
      </c>
      <c r="C65" s="52">
        <v>22123.05</v>
      </c>
      <c r="D65" s="53" t="s">
        <v>54</v>
      </c>
    </row>
    <row r="66" spans="2:4" x14ac:dyDescent="0.25">
      <c r="B66" s="51" t="s">
        <v>34</v>
      </c>
      <c r="C66" s="52">
        <v>3073.02</v>
      </c>
      <c r="D66" s="53" t="s">
        <v>55</v>
      </c>
    </row>
    <row r="67" spans="2:4" x14ac:dyDescent="0.25">
      <c r="B67" s="51" t="s">
        <v>34</v>
      </c>
      <c r="C67" s="52">
        <v>5946.96</v>
      </c>
      <c r="D67" s="53" t="s">
        <v>56</v>
      </c>
    </row>
    <row r="68" spans="2:4" x14ac:dyDescent="0.25">
      <c r="B68" s="51" t="s">
        <v>35</v>
      </c>
      <c r="C68" s="52">
        <v>16007.48</v>
      </c>
      <c r="D68" s="53" t="s">
        <v>57</v>
      </c>
    </row>
    <row r="69" spans="2:4" x14ac:dyDescent="0.25">
      <c r="B69" s="51" t="s">
        <v>35</v>
      </c>
      <c r="C69" s="52">
        <v>17128.75</v>
      </c>
      <c r="D69" s="53" t="s">
        <v>58</v>
      </c>
    </row>
    <row r="70" spans="2:4" x14ac:dyDescent="0.25">
      <c r="B70" s="51" t="s">
        <v>36</v>
      </c>
      <c r="C70" s="52">
        <v>10840</v>
      </c>
      <c r="D70" s="53" t="s">
        <v>59</v>
      </c>
    </row>
    <row r="71" spans="2:4" x14ac:dyDescent="0.25">
      <c r="B71" s="51" t="s">
        <v>36</v>
      </c>
      <c r="C71" s="52">
        <v>7630</v>
      </c>
      <c r="D71" s="53" t="s">
        <v>60</v>
      </c>
    </row>
    <row r="72" spans="2:4" x14ac:dyDescent="0.25">
      <c r="B72" s="51" t="s">
        <v>36</v>
      </c>
      <c r="C72" s="52">
        <v>3490</v>
      </c>
      <c r="D72" s="53" t="s">
        <v>61</v>
      </c>
    </row>
    <row r="73" spans="2:4" x14ac:dyDescent="0.25">
      <c r="B73" s="51" t="s">
        <v>36</v>
      </c>
      <c r="C73" s="52">
        <v>5600</v>
      </c>
      <c r="D73" s="53" t="s">
        <v>62</v>
      </c>
    </row>
    <row r="74" spans="2:4" x14ac:dyDescent="0.25">
      <c r="B74" s="51" t="s">
        <v>37</v>
      </c>
      <c r="C74" s="52">
        <v>9400</v>
      </c>
      <c r="D74" s="53" t="s">
        <v>63</v>
      </c>
    </row>
    <row r="75" spans="2:4" x14ac:dyDescent="0.25">
      <c r="B75" s="51" t="s">
        <v>38</v>
      </c>
      <c r="C75" s="52">
        <v>85120</v>
      </c>
      <c r="D75" s="53" t="s">
        <v>64</v>
      </c>
    </row>
    <row r="76" spans="2:4" x14ac:dyDescent="0.25">
      <c r="B76" s="51" t="s">
        <v>38</v>
      </c>
      <c r="C76" s="52">
        <v>6840</v>
      </c>
      <c r="D76" s="53" t="s">
        <v>65</v>
      </c>
    </row>
    <row r="77" spans="2:4" x14ac:dyDescent="0.25">
      <c r="B77" s="51" t="s">
        <v>39</v>
      </c>
      <c r="C77" s="52">
        <v>8000</v>
      </c>
      <c r="D77" s="53" t="s">
        <v>66</v>
      </c>
    </row>
    <row r="78" spans="2:4" x14ac:dyDescent="0.25">
      <c r="B78" s="51" t="s">
        <v>40</v>
      </c>
      <c r="C78" s="52">
        <v>53040</v>
      </c>
      <c r="D78" s="53" t="s">
        <v>67</v>
      </c>
    </row>
    <row r="79" spans="2:4" x14ac:dyDescent="0.25">
      <c r="B79" s="51" t="s">
        <v>41</v>
      </c>
      <c r="C79" s="52">
        <v>1120</v>
      </c>
      <c r="D79" s="53" t="s">
        <v>68</v>
      </c>
    </row>
    <row r="80" spans="2:4" x14ac:dyDescent="0.25">
      <c r="B80" s="51" t="s">
        <v>41</v>
      </c>
      <c r="C80" s="52">
        <v>17320</v>
      </c>
      <c r="D80" s="53" t="s">
        <v>69</v>
      </c>
    </row>
    <row r="81" spans="2:4" x14ac:dyDescent="0.25">
      <c r="B81" s="51" t="s">
        <v>41</v>
      </c>
      <c r="C81" s="52">
        <v>430</v>
      </c>
      <c r="D81" s="53" t="s">
        <v>70</v>
      </c>
    </row>
    <row r="82" spans="2:4" x14ac:dyDescent="0.25">
      <c r="B82" s="51" t="s">
        <v>42</v>
      </c>
      <c r="C82" s="52">
        <v>25000</v>
      </c>
      <c r="D82" s="53" t="s">
        <v>71</v>
      </c>
    </row>
    <row r="83" spans="2:4" x14ac:dyDescent="0.25">
      <c r="B83" s="51" t="s">
        <v>42</v>
      </c>
      <c r="C83" s="52">
        <v>25000</v>
      </c>
      <c r="D83" s="53" t="s">
        <v>72</v>
      </c>
    </row>
    <row r="84" spans="2:4" x14ac:dyDescent="0.25">
      <c r="B84" s="51" t="s">
        <v>42</v>
      </c>
      <c r="C84" s="52">
        <v>25000</v>
      </c>
      <c r="D84" s="53" t="s">
        <v>73</v>
      </c>
    </row>
    <row r="85" spans="2:4" x14ac:dyDescent="0.25">
      <c r="B85" s="51" t="s">
        <v>43</v>
      </c>
      <c r="C85" s="52">
        <v>60480</v>
      </c>
      <c r="D85" s="53" t="s">
        <v>74</v>
      </c>
    </row>
    <row r="86" spans="2:4" x14ac:dyDescent="0.25">
      <c r="B86" s="51" t="s">
        <v>43</v>
      </c>
      <c r="C86" s="52">
        <v>888</v>
      </c>
      <c r="D86" s="53" t="s">
        <v>75</v>
      </c>
    </row>
    <row r="87" spans="2:4" x14ac:dyDescent="0.25">
      <c r="B87" s="51" t="s">
        <v>44</v>
      </c>
      <c r="C87" s="52">
        <v>21960</v>
      </c>
      <c r="D87" s="53" t="s">
        <v>76</v>
      </c>
    </row>
    <row r="88" spans="2:4" x14ac:dyDescent="0.25">
      <c r="B88" s="51" t="s">
        <v>44</v>
      </c>
      <c r="C88" s="52">
        <v>30960</v>
      </c>
      <c r="D88" s="53" t="s">
        <v>77</v>
      </c>
    </row>
    <row r="89" spans="2:4" x14ac:dyDescent="0.25">
      <c r="B89" s="51" t="s">
        <v>44</v>
      </c>
      <c r="C89" s="52">
        <v>23400</v>
      </c>
      <c r="D89" s="53" t="s">
        <v>78</v>
      </c>
    </row>
    <row r="90" spans="2:4" x14ac:dyDescent="0.25">
      <c r="B90" s="51" t="s">
        <v>44</v>
      </c>
      <c r="C90" s="52">
        <v>42960</v>
      </c>
      <c r="D90" s="53" t="s">
        <v>79</v>
      </c>
    </row>
    <row r="91" spans="2:4" x14ac:dyDescent="0.25">
      <c r="B91" s="51" t="s">
        <v>44</v>
      </c>
      <c r="C91" s="52">
        <v>21960</v>
      </c>
      <c r="D91" s="53" t="s">
        <v>80</v>
      </c>
    </row>
    <row r="92" spans="2:4" x14ac:dyDescent="0.25">
      <c r="B92" s="51" t="s">
        <v>44</v>
      </c>
      <c r="C92" s="52">
        <v>18360</v>
      </c>
      <c r="D92" s="53" t="s">
        <v>81</v>
      </c>
    </row>
    <row r="93" spans="2:4" x14ac:dyDescent="0.25">
      <c r="B93" s="51" t="s">
        <v>44</v>
      </c>
      <c r="C93" s="52">
        <v>7680</v>
      </c>
      <c r="D93" s="53" t="s">
        <v>82</v>
      </c>
    </row>
    <row r="94" spans="2:4" x14ac:dyDescent="0.25">
      <c r="B94" s="51" t="s">
        <v>45</v>
      </c>
      <c r="C94" s="52">
        <v>115542</v>
      </c>
      <c r="D94" s="53" t="s">
        <v>83</v>
      </c>
    </row>
    <row r="95" spans="2:4" x14ac:dyDescent="0.25">
      <c r="B95" s="51" t="s">
        <v>45</v>
      </c>
      <c r="C95" s="52">
        <v>47466.7</v>
      </c>
      <c r="D95" s="53" t="s">
        <v>83</v>
      </c>
    </row>
    <row r="96" spans="2:4" x14ac:dyDescent="0.25">
      <c r="B96" s="51" t="s">
        <v>46</v>
      </c>
      <c r="C96" s="52">
        <v>27641.41</v>
      </c>
      <c r="D96" s="53" t="s">
        <v>84</v>
      </c>
    </row>
    <row r="97" spans="2:4" x14ac:dyDescent="0.25">
      <c r="B97" s="51" t="s">
        <v>46</v>
      </c>
      <c r="C97" s="52">
        <v>2832.5</v>
      </c>
      <c r="D97" s="53" t="s">
        <v>84</v>
      </c>
    </row>
    <row r="98" spans="2:4" x14ac:dyDescent="0.25">
      <c r="B98" s="51" t="s">
        <v>47</v>
      </c>
      <c r="C98" s="52">
        <v>3528</v>
      </c>
      <c r="D98" s="53" t="s">
        <v>85</v>
      </c>
    </row>
    <row r="99" spans="2:4" x14ac:dyDescent="0.25">
      <c r="B99" s="51" t="s">
        <v>47</v>
      </c>
      <c r="C99" s="52">
        <v>14112</v>
      </c>
      <c r="D99" s="53" t="s">
        <v>86</v>
      </c>
    </row>
    <row r="100" spans="2:4" x14ac:dyDescent="0.25">
      <c r="B100" s="51" t="s">
        <v>48</v>
      </c>
      <c r="C100" s="52">
        <v>56880</v>
      </c>
      <c r="D100" s="53" t="s">
        <v>87</v>
      </c>
    </row>
    <row r="101" spans="2:4" x14ac:dyDescent="0.25">
      <c r="B101" s="51" t="s">
        <v>49</v>
      </c>
      <c r="C101" s="52">
        <v>80256</v>
      </c>
      <c r="D101" s="53" t="s">
        <v>88</v>
      </c>
    </row>
    <row r="102" spans="2:4" x14ac:dyDescent="0.25">
      <c r="B102" s="51" t="s">
        <v>49</v>
      </c>
      <c r="C102" s="52">
        <v>10368</v>
      </c>
      <c r="D102" s="53" t="s">
        <v>89</v>
      </c>
    </row>
    <row r="103" spans="2:4" x14ac:dyDescent="0.25">
      <c r="B103" s="51" t="s">
        <v>49</v>
      </c>
      <c r="C103" s="52">
        <v>21696</v>
      </c>
      <c r="D103" s="53" t="s">
        <v>90</v>
      </c>
    </row>
    <row r="104" spans="2:4" x14ac:dyDescent="0.25">
      <c r="B104" s="51" t="s">
        <v>49</v>
      </c>
      <c r="C104" s="52">
        <v>7080</v>
      </c>
      <c r="D104" s="53" t="s">
        <v>91</v>
      </c>
    </row>
    <row r="105" spans="2:4" x14ac:dyDescent="0.25">
      <c r="B105" s="51" t="s">
        <v>50</v>
      </c>
      <c r="C105" s="52">
        <v>6800</v>
      </c>
      <c r="D105" s="53" t="s">
        <v>92</v>
      </c>
    </row>
    <row r="106" spans="2:4" x14ac:dyDescent="0.25">
      <c r="B106" s="51" t="s">
        <v>50</v>
      </c>
      <c r="C106" s="52">
        <v>4900</v>
      </c>
      <c r="D106" s="53" t="s">
        <v>93</v>
      </c>
    </row>
    <row r="107" spans="2:4" x14ac:dyDescent="0.25">
      <c r="B107" s="51" t="s">
        <v>50</v>
      </c>
      <c r="C107" s="52">
        <v>3400</v>
      </c>
      <c r="D107" s="53" t="s">
        <v>94</v>
      </c>
    </row>
    <row r="108" spans="2:4" x14ac:dyDescent="0.25">
      <c r="B108" s="51" t="s">
        <v>50</v>
      </c>
      <c r="C108" s="52">
        <v>11375</v>
      </c>
      <c r="D108" s="53" t="s">
        <v>95</v>
      </c>
    </row>
    <row r="109" spans="2:4" x14ac:dyDescent="0.25">
      <c r="B109" s="51" t="s">
        <v>50</v>
      </c>
      <c r="C109" s="52">
        <v>25925</v>
      </c>
      <c r="D109" s="53" t="s">
        <v>95</v>
      </c>
    </row>
    <row r="110" spans="2:4" x14ac:dyDescent="0.25">
      <c r="B110" s="51" t="s">
        <v>51</v>
      </c>
      <c r="C110" s="52">
        <v>20000</v>
      </c>
      <c r="D110" s="53" t="s">
        <v>96</v>
      </c>
    </row>
    <row r="111" spans="2:4" x14ac:dyDescent="0.25">
      <c r="B111" s="55" t="s">
        <v>97</v>
      </c>
      <c r="C111" s="54">
        <f>SUM(C63:C110)</f>
        <v>1060567.4300000002</v>
      </c>
      <c r="D111" s="53"/>
    </row>
  </sheetData>
  <mergeCells count="55"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  <mergeCell ref="B59:F59"/>
    <mergeCell ref="B51:F51"/>
    <mergeCell ref="B57:F57"/>
    <mergeCell ref="B54:F54"/>
    <mergeCell ref="B55:F55"/>
    <mergeCell ref="B56:F56"/>
    <mergeCell ref="B58:F58"/>
    <mergeCell ref="B53:F53"/>
    <mergeCell ref="B48:F48"/>
    <mergeCell ref="B49:F49"/>
    <mergeCell ref="B52:F52"/>
    <mergeCell ref="B38:F38"/>
    <mergeCell ref="B47:F47"/>
    <mergeCell ref="B46:F46"/>
    <mergeCell ref="B42:F42"/>
    <mergeCell ref="B50:F50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2021-12-14T10:16:25Z</dcterms:modified>
  <cp:category/>
  <cp:contentStatus/>
</cp:coreProperties>
</file>